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Cibej\Documents\Maša\Maša 2022\ZELENA SHEMA (ZA MIRKO)\6. Podatki ponudnikov\"/>
    </mc:Choice>
  </mc:AlternateContent>
  <bookViews>
    <workbookView xWindow="0" yWindow="0" windowWidth="13032" windowHeight="7512"/>
  </bookViews>
  <sheets>
    <sheet name="ELEKTRIKA" sheetId="4" r:id="rId1"/>
  </sheets>
  <definedNames>
    <definedName name="_xlnm.Print_Area" localSheetId="0">ELEKTRIKA!$A$1:$S$33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4" l="1"/>
  <c r="D33" i="4"/>
  <c r="E31" i="4"/>
  <c r="G31" i="4" s="1"/>
  <c r="E29" i="4"/>
  <c r="G29" i="4" s="1"/>
  <c r="E27" i="4"/>
  <c r="G27" i="4" s="1"/>
  <c r="E25" i="4"/>
  <c r="G25" i="4" s="1"/>
  <c r="E23" i="4"/>
  <c r="G23" i="4" s="1"/>
  <c r="E21" i="4"/>
  <c r="G21" i="4" s="1"/>
  <c r="E19" i="4"/>
  <c r="G19" i="4" s="1"/>
  <c r="E17" i="4"/>
  <c r="G17" i="4" s="1"/>
  <c r="E15" i="4"/>
  <c r="G15" i="4" s="1"/>
  <c r="E13" i="4"/>
  <c r="G13" i="4" s="1"/>
  <c r="E11" i="4"/>
  <c r="G11" i="4" s="1"/>
  <c r="E9" i="4"/>
  <c r="I33" i="4"/>
  <c r="E33" i="4" l="1"/>
  <c r="G33" i="4" s="1"/>
  <c r="G9" i="4"/>
  <c r="Q33" i="4"/>
  <c r="O33" i="4"/>
  <c r="P31" i="4"/>
  <c r="R31" i="4" s="1"/>
  <c r="P29" i="4"/>
  <c r="R29" i="4" s="1"/>
  <c r="P27" i="4"/>
  <c r="R27" i="4" s="1"/>
  <c r="P25" i="4"/>
  <c r="R25" i="4" s="1"/>
  <c r="P23" i="4"/>
  <c r="R23" i="4" s="1"/>
  <c r="P21" i="4"/>
  <c r="R21" i="4" s="1"/>
  <c r="P19" i="4"/>
  <c r="R19" i="4" s="1"/>
  <c r="P17" i="4"/>
  <c r="R17" i="4" s="1"/>
  <c r="P15" i="4"/>
  <c r="R15" i="4" s="1"/>
  <c r="P13" i="4"/>
  <c r="R13" i="4" s="1"/>
  <c r="P11" i="4"/>
  <c r="R11" i="4" s="1"/>
  <c r="P9" i="4"/>
  <c r="J29" i="4"/>
  <c r="L29" i="4" s="1"/>
  <c r="M29" i="4" s="1"/>
  <c r="J27" i="4"/>
  <c r="L27" i="4" s="1"/>
  <c r="M27" i="4" s="1"/>
  <c r="J25" i="4"/>
  <c r="L25" i="4" s="1"/>
  <c r="M25" i="4" s="1"/>
  <c r="J23" i="4"/>
  <c r="L23" i="4" s="1"/>
  <c r="M23" i="4" s="1"/>
  <c r="J21" i="4"/>
  <c r="L21" i="4" s="1"/>
  <c r="M21" i="4" s="1"/>
  <c r="J19" i="4"/>
  <c r="L19" i="4" s="1"/>
  <c r="M19" i="4" s="1"/>
  <c r="S23" i="4" l="1"/>
  <c r="S21" i="4"/>
  <c r="S27" i="4"/>
  <c r="S29" i="4"/>
  <c r="S25" i="4"/>
  <c r="S19" i="4"/>
  <c r="P33" i="4"/>
  <c r="R33" i="4" s="1"/>
  <c r="R9" i="4"/>
  <c r="K33" i="4" l="1"/>
  <c r="J9" i="4"/>
  <c r="J31" i="4"/>
  <c r="L31" i="4" s="1"/>
  <c r="M31" i="4" s="1"/>
  <c r="J17" i="4"/>
  <c r="L17" i="4" s="1"/>
  <c r="M17" i="4" s="1"/>
  <c r="J15" i="4"/>
  <c r="L15" i="4" s="1"/>
  <c r="M15" i="4" s="1"/>
  <c r="J13" i="4"/>
  <c r="L13" i="4" s="1"/>
  <c r="M13" i="4" s="1"/>
  <c r="J11" i="4"/>
  <c r="L11" i="4" s="1"/>
  <c r="M11" i="4" s="1"/>
  <c r="S11" i="4" l="1"/>
  <c r="S31" i="4"/>
  <c r="S17" i="4"/>
  <c r="S13" i="4"/>
  <c r="S15" i="4"/>
  <c r="J33" i="4"/>
  <c r="L33" i="4" s="1"/>
  <c r="L9" i="4"/>
  <c r="M9" i="4" s="1"/>
  <c r="S33" i="4" l="1"/>
  <c r="M33" i="4"/>
  <c r="S9" i="4"/>
</calcChain>
</file>

<file path=xl/sharedStrings.xml><?xml version="1.0" encoding="utf-8"?>
<sst xmlns="http://schemas.openxmlformats.org/spreadsheetml/2006/main" count="109" uniqueCount="28">
  <si>
    <t>MESEC</t>
  </si>
  <si>
    <t xml:space="preserve"> </t>
  </si>
  <si>
    <t>PORABA V         kWh</t>
  </si>
  <si>
    <t>SKUPAJ</t>
  </si>
  <si>
    <t>VT</t>
  </si>
  <si>
    <t xml:space="preserve">MT </t>
  </si>
  <si>
    <t>ENOTA</t>
  </si>
  <si>
    <t>SEPTEMBER</t>
  </si>
  <si>
    <t>OKTOBER</t>
  </si>
  <si>
    <t>NOVEMBER</t>
  </si>
  <si>
    <t>DECEMBER</t>
  </si>
  <si>
    <t>SKUPAJ PORABA v kWh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</si>
  <si>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</si>
  <si>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</si>
  <si>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</si>
  <si>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</si>
  <si>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</si>
  <si>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</si>
  <si>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</si>
  <si>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</si>
  <si>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PORABA kW/OSEBO</t>
  </si>
  <si>
    <t>MEDLETNI INDEKS</t>
  </si>
  <si>
    <t>PORABA V kWh</t>
  </si>
  <si>
    <t xml:space="preserve">REFERENČNO (PRETEKLO) LETO: </t>
  </si>
  <si>
    <t>* število nočitev, ko gre za hotele, manjše nastanitvene obrate in kampe</t>
  </si>
  <si>
    <t>* število obiskovalcev, ko gre za restavracije, kongresne centre in atrakcije</t>
  </si>
  <si>
    <t>ŠTEVILO NOČITEV/OBISKOVALCEV*</t>
  </si>
  <si>
    <r>
      <t>TABELA PORABE ELEKTRIKE PO MESECIH ZA TEKOČE LETO:</t>
    </r>
    <r>
      <rPr>
        <b/>
        <sz val="12"/>
        <color theme="1"/>
        <rFont val="Arial"/>
        <family val="2"/>
        <charset val="238"/>
      </rPr>
      <t xml:space="preserve">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</si>
</sst>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14"/>
      <color theme="1"/>
      <name val="Arial"/>
      <family val="2"/>
      <charset val="238"/>
    </font>
    <font>
      <i/>
      <sz val="10"/>
      <color theme="0" tint="-0.499984740745262"/>
      <name val="Verdana"/>
      <family val="2"/>
      <charset val="238"/>
    </font>
    <font>
      <b/>
      <i/>
      <sz val="8"/>
      <color theme="0" tint="-0.499984740745262"/>
      <name val="Verdana"/>
      <family val="2"/>
      <charset val="238"/>
    </font>
    <font>
      <b/>
      <i/>
      <sz val="10"/>
      <color theme="0" tint="-0.499984740745262"/>
      <name val="Verdana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Verdana"/>
      <family val="2"/>
      <charset val="238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3" xfId="0" applyFont="1" applyBorder="1"/>
    <xf numFmtId="0" fontId="1" fillId="0" borderId="4" xfId="0" applyFont="1" applyBorder="1"/>
    <xf numFmtId="0" fontId="2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3" fontId="2" fillId="0" borderId="0" xfId="0" applyNumberFormat="1" applyFont="1"/>
    <xf numFmtId="0" fontId="2" fillId="0" borderId="0" xfId="0" applyFont="1" applyFill="1" applyBorder="1" applyAlignment="1">
      <alignment horizontal="left"/>
    </xf>
    <xf numFmtId="49" fontId="2" fillId="0" borderId="6" xfId="0" applyNumberFormat="1" applyFont="1" applyBorder="1"/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5" xfId="0" applyFont="1" applyBorder="1"/>
    <xf numFmtId="3" fontId="1" fillId="0" borderId="1" xfId="0" applyNumberFormat="1" applyFont="1" applyBorder="1"/>
    <xf numFmtId="0" fontId="2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3" fontId="2" fillId="2" borderId="3" xfId="0" applyNumberFormat="1" applyFont="1" applyFill="1" applyBorder="1"/>
    <xf numFmtId="3" fontId="2" fillId="2" borderId="8" xfId="0" applyNumberFormat="1" applyFont="1" applyFill="1" applyBorder="1"/>
    <xf numFmtId="3" fontId="2" fillId="2" borderId="10" xfId="0" applyNumberFormat="1" applyFont="1" applyFill="1" applyBorder="1"/>
    <xf numFmtId="3" fontId="3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/>
    <xf numFmtId="3" fontId="5" fillId="3" borderId="3" xfId="0" applyNumberFormat="1" applyFont="1" applyFill="1" applyBorder="1"/>
    <xf numFmtId="3" fontId="5" fillId="3" borderId="8" xfId="0" applyNumberFormat="1" applyFont="1" applyFill="1" applyBorder="1"/>
    <xf numFmtId="3" fontId="5" fillId="3" borderId="10" xfId="0" applyNumberFormat="1" applyFont="1" applyFill="1" applyBorder="1"/>
    <xf numFmtId="3" fontId="7" fillId="0" borderId="1" xfId="0" applyNumberFormat="1" applyFont="1" applyBorder="1"/>
    <xf numFmtId="0" fontId="1" fillId="4" borderId="17" xfId="0" applyFont="1" applyFill="1" applyBorder="1" applyAlignment="1">
      <alignment vertical="center"/>
    </xf>
    <xf numFmtId="0" fontId="2" fillId="0" borderId="18" xfId="0" applyFont="1" applyBorder="1"/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/>
    <xf numFmtId="0" fontId="5" fillId="0" borderId="7" xfId="0" applyFont="1" applyBorder="1"/>
    <xf numFmtId="0" fontId="7" fillId="0" borderId="4" xfId="0" applyFont="1" applyBorder="1"/>
    <xf numFmtId="3" fontId="7" fillId="0" borderId="2" xfId="0" applyNumberFormat="1" applyFont="1" applyBorder="1"/>
    <xf numFmtId="0" fontId="8" fillId="2" borderId="15" xfId="0" applyFont="1" applyFill="1" applyBorder="1" applyAlignment="1">
      <alignment vertical="center"/>
    </xf>
    <xf numFmtId="0" fontId="9" fillId="3" borderId="15" xfId="0" applyFont="1" applyFill="1" applyBorder="1" applyAlignment="1"/>
    <xf numFmtId="0" fontId="9" fillId="3" borderId="14" xfId="0" applyFont="1" applyFill="1" applyBorder="1" applyAlignment="1"/>
    <xf numFmtId="0" fontId="11" fillId="3" borderId="12" xfId="0" applyFont="1" applyFill="1" applyBorder="1" applyAlignment="1"/>
    <xf numFmtId="0" fontId="8" fillId="2" borderId="14" xfId="0" applyFont="1" applyFill="1" applyBorder="1" applyAlignment="1">
      <alignment vertical="center"/>
    </xf>
    <xf numFmtId="0" fontId="10" fillId="2" borderId="14" xfId="0" applyFont="1" applyFill="1" applyBorder="1" applyAlignment="1"/>
    <xf numFmtId="0" fontId="3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3" fontId="5" fillId="3" borderId="11" xfId="0" applyNumberFormat="1" applyFont="1" applyFill="1" applyBorder="1" applyAlignment="1">
      <alignment horizontal="center"/>
    </xf>
    <xf numFmtId="3" fontId="5" fillId="3" borderId="8" xfId="0" applyNumberFormat="1" applyFont="1" applyFill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5" fillId="0" borderId="16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3" fontId="2" fillId="0" borderId="11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2" borderId="11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716280</xdr:colOff>
      <xdr:row>4</xdr:row>
      <xdr:rowOff>137160</xdr:rowOff>
    </xdr:to>
    <xdr:pic>
      <xdr:nvPicPr>
        <xdr:cNvPr id="2" name="Picture 1" descr="greenkey_logo_2013">
          <a:extLst>
            <a:ext uri="{FF2B5EF4-FFF2-40B4-BE49-F238E27FC236}">
              <a16:creationId xmlns:a16="http://schemas.microsoft.com/office/drawing/2014/main" id="{AC80ACB7-047E-4A7E-875D-694227BB1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0"/>
          <a:ext cx="716280" cy="899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S36"/>
  <sheetViews>
    <sheetView tabSelected="1" workbookViewId="0">
      <selection activeCell="D11" sqref="D11"/>
    </sheetView>
  </sheetViews>
  <sheetFormatPr defaultColWidth="9.21875" defaultRowHeight="12.6" x14ac:dyDescent="0.2"/>
  <cols>
    <col min="1" max="1" width="3.44140625" style="11" customWidth="1"/>
    <col min="2" max="2" width="12.5546875" style="3" customWidth="1"/>
    <col min="3" max="3" width="7.21875" style="11" bestFit="1" customWidth="1"/>
    <col min="4" max="5" width="10" style="11" bestFit="1" customWidth="1"/>
    <col min="6" max="6" width="14.5546875" style="11" customWidth="1"/>
    <col min="7" max="7" width="19.21875" style="11" bestFit="1" customWidth="1"/>
    <col min="8" max="8" width="7.21875" style="3" customWidth="1"/>
    <col min="9" max="9" width="12" style="3" customWidth="1"/>
    <col min="10" max="10" width="15.77734375" style="3" customWidth="1"/>
    <col min="11" max="11" width="16.77734375" style="3" customWidth="1"/>
    <col min="12" max="12" width="14" style="8" bestFit="1" customWidth="1"/>
    <col min="13" max="13" width="20" style="8" bestFit="1" customWidth="1"/>
    <col min="14" max="14" width="6.77734375" style="3" customWidth="1"/>
    <col min="15" max="15" width="11.77734375" style="3" customWidth="1"/>
    <col min="16" max="16" width="15.77734375" style="3" customWidth="1"/>
    <col min="17" max="17" width="14" style="3" customWidth="1"/>
    <col min="18" max="18" width="13.77734375" style="3" customWidth="1"/>
    <col min="19" max="19" width="21.44140625" style="3" bestFit="1" customWidth="1"/>
    <col min="20" max="16384" width="9.21875" style="3"/>
  </cols>
  <sheetData>
    <row r="1" spans="2:19" s="11" customFormat="1" ht="17.399999999999999" x14ac:dyDescent="0.2">
      <c r="B1" s="12"/>
      <c r="C1" s="12"/>
      <c r="D1" s="12"/>
      <c r="E1" s="12"/>
      <c r="F1" s="12"/>
      <c r="G1" s="12"/>
      <c r="L1" s="8"/>
      <c r="M1" s="8"/>
    </row>
    <row r="2" spans="2:19" s="11" customFormat="1" x14ac:dyDescent="0.2">
      <c r="L2" s="8"/>
      <c r="M2" s="8"/>
    </row>
    <row r="3" spans="2:19" s="11" customFormat="1" x14ac:dyDescent="0.2">
      <c r="L3" s="8"/>
      <c r="M3" s="8"/>
    </row>
    <row r="4" spans="2:19" s="11" customFormat="1" x14ac:dyDescent="0.2">
      <c r="L4" s="8"/>
      <c r="M4" s="8"/>
    </row>
    <row r="5" spans="2:19" s="11" customFormat="1" x14ac:dyDescent="0.2">
      <c r="L5" s="8"/>
      <c r="M5" s="8"/>
    </row>
    <row r="6" spans="2:19" s="11" customFormat="1" ht="13.2" thickBot="1" x14ac:dyDescent="0.25">
      <c r="L6" s="8"/>
      <c r="M6" s="8"/>
    </row>
    <row r="7" spans="2:19" s="11" customFormat="1" ht="16.8" thickBot="1" x14ac:dyDescent="0.35">
      <c r="B7" s="36" t="s">
        <v>27</v>
      </c>
      <c r="C7" s="40"/>
      <c r="D7" s="40"/>
      <c r="E7" s="40"/>
      <c r="F7" s="40"/>
      <c r="G7" s="40"/>
      <c r="H7" s="37" t="s">
        <v>23</v>
      </c>
      <c r="I7" s="38"/>
      <c r="J7" s="38"/>
      <c r="K7" s="38"/>
      <c r="L7" s="39">
        <v>2021</v>
      </c>
      <c r="M7" s="41"/>
      <c r="N7" s="37" t="s">
        <v>23</v>
      </c>
      <c r="O7" s="38"/>
      <c r="P7" s="38"/>
      <c r="Q7" s="38"/>
      <c r="R7" s="39">
        <v>2020</v>
      </c>
    </row>
    <row r="8" spans="2:19" s="15" customFormat="1" ht="50.25" customHeight="1" thickBot="1" x14ac:dyDescent="0.35">
      <c r="B8" s="42" t="s">
        <v>0</v>
      </c>
      <c r="C8" s="16" t="s">
        <v>6</v>
      </c>
      <c r="D8" s="17" t="s">
        <v>2</v>
      </c>
      <c r="E8" s="17" t="s">
        <v>11</v>
      </c>
      <c r="F8" s="17" t="s">
        <v>26</v>
      </c>
      <c r="G8" s="21" t="s">
        <v>20</v>
      </c>
      <c r="H8" s="29" t="s">
        <v>6</v>
      </c>
      <c r="I8" s="30" t="s">
        <v>2</v>
      </c>
      <c r="J8" s="30" t="s">
        <v>11</v>
      </c>
      <c r="K8" s="30" t="s">
        <v>26</v>
      </c>
      <c r="L8" s="31" t="s">
        <v>20</v>
      </c>
      <c r="M8" s="27" t="s">
        <v>21</v>
      </c>
      <c r="N8" s="29" t="s">
        <v>6</v>
      </c>
      <c r="O8" s="30" t="s">
        <v>22</v>
      </c>
      <c r="P8" s="30" t="s">
        <v>11</v>
      </c>
      <c r="Q8" s="30" t="s">
        <v>26</v>
      </c>
      <c r="R8" s="31" t="s">
        <v>20</v>
      </c>
      <c r="S8" s="27" t="s">
        <v>21</v>
      </c>
    </row>
    <row r="9" spans="2:19" x14ac:dyDescent="0.2">
      <c r="B9" s="10" t="s">
        <v>12</v>
      </c>
      <c r="C9" s="1" t="s">
        <v>4</v>
      </c>
      <c r="D9" s="18">
        <v>4075</v>
      </c>
      <c r="E9" s="52">
        <f>+D9+D10</f>
        <v>8860</v>
      </c>
      <c r="F9" s="54">
        <v>0</v>
      </c>
      <c r="G9" s="56" t="e">
        <f>E9/F9</f>
        <v>#DIV/0!</v>
      </c>
      <c r="H9" s="32" t="s">
        <v>4</v>
      </c>
      <c r="I9" s="23">
        <v>2621</v>
      </c>
      <c r="J9" s="49">
        <f>+I9+I10</f>
        <v>5671</v>
      </c>
      <c r="K9" s="45">
        <v>0</v>
      </c>
      <c r="L9" s="47" t="e">
        <f>J9/K9</f>
        <v>#DIV/0!</v>
      </c>
      <c r="M9" s="43" t="e">
        <f>G9/L9</f>
        <v>#DIV/0!</v>
      </c>
      <c r="N9" s="32" t="s">
        <v>4</v>
      </c>
      <c r="O9" s="23">
        <v>9727</v>
      </c>
      <c r="P9" s="49">
        <f>+O9+O10</f>
        <v>16909</v>
      </c>
      <c r="Q9" s="45">
        <v>59</v>
      </c>
      <c r="R9" s="47">
        <f>P9/Q9</f>
        <v>286.59322033898303</v>
      </c>
      <c r="S9" s="43" t="e">
        <f>L9/R9</f>
        <v>#DIV/0!</v>
      </c>
    </row>
    <row r="10" spans="2:19" ht="15.75" customHeight="1" thickBot="1" x14ac:dyDescent="0.25">
      <c r="B10" s="5"/>
      <c r="C10" s="6" t="s">
        <v>5</v>
      </c>
      <c r="D10" s="19">
        <v>4785</v>
      </c>
      <c r="E10" s="53"/>
      <c r="F10" s="55"/>
      <c r="G10" s="57"/>
      <c r="H10" s="33" t="s">
        <v>5</v>
      </c>
      <c r="I10" s="24">
        <v>3050</v>
      </c>
      <c r="J10" s="50"/>
      <c r="K10" s="46"/>
      <c r="L10" s="48"/>
      <c r="M10" s="44"/>
      <c r="N10" s="33" t="s">
        <v>5</v>
      </c>
      <c r="O10" s="24">
        <v>7182</v>
      </c>
      <c r="P10" s="50"/>
      <c r="Q10" s="46"/>
      <c r="R10" s="48"/>
      <c r="S10" s="44"/>
    </row>
    <row r="11" spans="2:19" x14ac:dyDescent="0.2">
      <c r="B11" s="4" t="s">
        <v>13</v>
      </c>
      <c r="C11" s="1" t="s">
        <v>4</v>
      </c>
      <c r="D11" s="18">
        <v>5122</v>
      </c>
      <c r="E11" s="52">
        <f>+D11+D12</f>
        <v>9609</v>
      </c>
      <c r="F11" s="54">
        <v>37</v>
      </c>
      <c r="G11" s="56">
        <f>E11/F11</f>
        <v>259.70270270270271</v>
      </c>
      <c r="H11" s="32" t="s">
        <v>4</v>
      </c>
      <c r="I11" s="23">
        <v>2147</v>
      </c>
      <c r="J11" s="49">
        <f>+I11+I12</f>
        <v>4341</v>
      </c>
      <c r="K11" s="45">
        <v>0</v>
      </c>
      <c r="L11" s="47" t="e">
        <f>J11/K11</f>
        <v>#DIV/0!</v>
      </c>
      <c r="M11" s="43" t="e">
        <f>G11/L11</f>
        <v>#DIV/0!</v>
      </c>
      <c r="N11" s="32" t="s">
        <v>4</v>
      </c>
      <c r="O11" s="23">
        <v>11037</v>
      </c>
      <c r="P11" s="49">
        <f>+O11+O12</f>
        <v>18821</v>
      </c>
      <c r="Q11" s="45">
        <v>84</v>
      </c>
      <c r="R11" s="47">
        <f>P11/Q11</f>
        <v>224.0595238095238</v>
      </c>
      <c r="S11" s="43" t="e">
        <f t="shared" ref="S11" si="0">L11/R11</f>
        <v>#DIV/0!</v>
      </c>
    </row>
    <row r="12" spans="2:19" ht="15.75" customHeight="1" thickBot="1" x14ac:dyDescent="0.25">
      <c r="B12" s="7"/>
      <c r="C12" s="6" t="s">
        <v>5</v>
      </c>
      <c r="D12" s="20">
        <v>4487</v>
      </c>
      <c r="E12" s="53"/>
      <c r="F12" s="55"/>
      <c r="G12" s="57"/>
      <c r="H12" s="33" t="s">
        <v>5</v>
      </c>
      <c r="I12" s="25">
        <v>2194</v>
      </c>
      <c r="J12" s="50"/>
      <c r="K12" s="46"/>
      <c r="L12" s="48"/>
      <c r="M12" s="44"/>
      <c r="N12" s="33" t="s">
        <v>5</v>
      </c>
      <c r="O12" s="25">
        <v>7784</v>
      </c>
      <c r="P12" s="50"/>
      <c r="Q12" s="46"/>
      <c r="R12" s="48"/>
      <c r="S12" s="44"/>
    </row>
    <row r="13" spans="2:19" x14ac:dyDescent="0.2">
      <c r="B13" s="4" t="s">
        <v>14</v>
      </c>
      <c r="C13" s="1" t="s">
        <v>4</v>
      </c>
      <c r="D13" s="18"/>
      <c r="E13" s="52">
        <f>+D13+D14</f>
        <v>0</v>
      </c>
      <c r="F13" s="54"/>
      <c r="G13" s="56" t="e">
        <f t="shared" ref="G13" si="1">E13/F13</f>
        <v>#DIV/0!</v>
      </c>
      <c r="H13" s="32" t="s">
        <v>4</v>
      </c>
      <c r="I13" s="23">
        <v>2179</v>
      </c>
      <c r="J13" s="49">
        <f>+I13+I14</f>
        <v>4237</v>
      </c>
      <c r="K13" s="45">
        <v>0</v>
      </c>
      <c r="L13" s="47" t="e">
        <f t="shared" ref="L13" si="2">J13/K13</f>
        <v>#DIV/0!</v>
      </c>
      <c r="M13" s="43" t="e">
        <f>G13/L13</f>
        <v>#DIV/0!</v>
      </c>
      <c r="N13" s="32" t="s">
        <v>4</v>
      </c>
      <c r="O13" s="23">
        <v>6518</v>
      </c>
      <c r="P13" s="49">
        <f>+O13+O14</f>
        <v>11319</v>
      </c>
      <c r="Q13" s="45">
        <v>9</v>
      </c>
      <c r="R13" s="47">
        <f t="shared" ref="R13" si="3">P13/Q13</f>
        <v>1257.6666666666667</v>
      </c>
      <c r="S13" s="43" t="e">
        <f t="shared" ref="S13" si="4">L13/R13</f>
        <v>#DIV/0!</v>
      </c>
    </row>
    <row r="14" spans="2:19" ht="15.75" customHeight="1" thickBot="1" x14ac:dyDescent="0.25">
      <c r="B14" s="7"/>
      <c r="C14" s="6" t="s">
        <v>5</v>
      </c>
      <c r="D14" s="20"/>
      <c r="E14" s="53"/>
      <c r="F14" s="55"/>
      <c r="G14" s="57"/>
      <c r="H14" s="33" t="s">
        <v>5</v>
      </c>
      <c r="I14" s="25">
        <v>2058</v>
      </c>
      <c r="J14" s="50"/>
      <c r="K14" s="46"/>
      <c r="L14" s="48"/>
      <c r="M14" s="44"/>
      <c r="N14" s="33" t="s">
        <v>5</v>
      </c>
      <c r="O14" s="25">
        <v>4801</v>
      </c>
      <c r="P14" s="50"/>
      <c r="Q14" s="46"/>
      <c r="R14" s="48"/>
      <c r="S14" s="44"/>
    </row>
    <row r="15" spans="2:19" ht="13.2" thickBot="1" x14ac:dyDescent="0.25">
      <c r="B15" s="4" t="s">
        <v>15</v>
      </c>
      <c r="C15" s="1" t="s">
        <v>4</v>
      </c>
      <c r="D15" s="18"/>
      <c r="E15" s="52">
        <f>+D15+D16</f>
        <v>0</v>
      </c>
      <c r="F15" s="54"/>
      <c r="G15" s="56" t="e">
        <f t="shared" ref="G15" si="5">E15/F15</f>
        <v>#DIV/0!</v>
      </c>
      <c r="H15" s="32" t="s">
        <v>4</v>
      </c>
      <c r="I15" s="23">
        <v>1588</v>
      </c>
      <c r="J15" s="49">
        <f>+I15+I16</f>
        <v>3518</v>
      </c>
      <c r="K15" s="45">
        <v>0</v>
      </c>
      <c r="L15" s="47" t="e">
        <f t="shared" ref="L15" si="6">J15/K15</f>
        <v>#DIV/0!</v>
      </c>
      <c r="M15" s="43" t="e">
        <f>G15/L15</f>
        <v>#DIV/0!</v>
      </c>
      <c r="N15" s="32" t="s">
        <v>4</v>
      </c>
      <c r="O15" s="23">
        <v>4072</v>
      </c>
      <c r="P15" s="49">
        <f>+O15+O16</f>
        <v>8512</v>
      </c>
      <c r="Q15" s="45">
        <v>0</v>
      </c>
      <c r="R15" s="47" t="e">
        <f t="shared" ref="R15" si="7">P15/Q15</f>
        <v>#DIV/0!</v>
      </c>
      <c r="S15" s="43" t="e">
        <f t="shared" ref="S15" si="8">L15/R15</f>
        <v>#DIV/0!</v>
      </c>
    </row>
    <row r="16" spans="2:19" ht="15.75" customHeight="1" thickBot="1" x14ac:dyDescent="0.25">
      <c r="B16" s="7"/>
      <c r="C16" s="6" t="s">
        <v>5</v>
      </c>
      <c r="D16" s="18"/>
      <c r="E16" s="53"/>
      <c r="F16" s="55"/>
      <c r="G16" s="57"/>
      <c r="H16" s="33" t="s">
        <v>5</v>
      </c>
      <c r="I16" s="25">
        <v>1930</v>
      </c>
      <c r="J16" s="50"/>
      <c r="K16" s="46"/>
      <c r="L16" s="48"/>
      <c r="M16" s="44"/>
      <c r="N16" s="33" t="s">
        <v>5</v>
      </c>
      <c r="O16" s="25">
        <v>4440</v>
      </c>
      <c r="P16" s="50"/>
      <c r="Q16" s="46"/>
      <c r="R16" s="48"/>
      <c r="S16" s="44"/>
    </row>
    <row r="17" spans="2:19" x14ac:dyDescent="0.2">
      <c r="B17" s="4" t="s">
        <v>16</v>
      </c>
      <c r="C17" s="1" t="s">
        <v>4</v>
      </c>
      <c r="D17" s="18"/>
      <c r="E17" s="52">
        <f>+D17+D18</f>
        <v>0</v>
      </c>
      <c r="F17" s="54"/>
      <c r="G17" s="56" t="e">
        <f t="shared" ref="G17" si="9">E17/F17</f>
        <v>#DIV/0!</v>
      </c>
      <c r="H17" s="32" t="s">
        <v>4</v>
      </c>
      <c r="I17" s="23">
        <v>5381</v>
      </c>
      <c r="J17" s="49">
        <f>+I17+I18</f>
        <v>10413</v>
      </c>
      <c r="K17" s="45">
        <v>0</v>
      </c>
      <c r="L17" s="47" t="e">
        <f t="shared" ref="L17" si="10">J17/K17</f>
        <v>#DIV/0!</v>
      </c>
      <c r="M17" s="43" t="e">
        <f>G17/L17</f>
        <v>#DIV/0!</v>
      </c>
      <c r="N17" s="32" t="s">
        <v>4</v>
      </c>
      <c r="O17" s="23">
        <v>3610</v>
      </c>
      <c r="P17" s="49">
        <f>+O17+O18</f>
        <v>8088</v>
      </c>
      <c r="Q17" s="45">
        <v>0</v>
      </c>
      <c r="R17" s="47" t="e">
        <f t="shared" ref="R17" si="11">P17/Q17</f>
        <v>#DIV/0!</v>
      </c>
      <c r="S17" s="43" t="e">
        <f t="shared" ref="S17" si="12">L17/R17</f>
        <v>#DIV/0!</v>
      </c>
    </row>
    <row r="18" spans="2:19" ht="15.75" customHeight="1" thickBot="1" x14ac:dyDescent="0.25">
      <c r="B18" s="7"/>
      <c r="C18" s="6" t="s">
        <v>5</v>
      </c>
      <c r="D18" s="20"/>
      <c r="E18" s="53"/>
      <c r="F18" s="55"/>
      <c r="G18" s="57"/>
      <c r="H18" s="33" t="s">
        <v>5</v>
      </c>
      <c r="I18" s="25">
        <v>5032</v>
      </c>
      <c r="J18" s="50"/>
      <c r="K18" s="46"/>
      <c r="L18" s="48"/>
      <c r="M18" s="44"/>
      <c r="N18" s="33" t="s">
        <v>5</v>
      </c>
      <c r="O18" s="25">
        <v>4478</v>
      </c>
      <c r="P18" s="50"/>
      <c r="Q18" s="46"/>
      <c r="R18" s="48"/>
      <c r="S18" s="44"/>
    </row>
    <row r="19" spans="2:19" s="11" customFormat="1" x14ac:dyDescent="0.2">
      <c r="B19" s="10" t="s">
        <v>17</v>
      </c>
      <c r="C19" s="1" t="s">
        <v>4</v>
      </c>
      <c r="D19" s="18"/>
      <c r="E19" s="52">
        <f>+D19+D20</f>
        <v>0</v>
      </c>
      <c r="F19" s="54"/>
      <c r="G19" s="56" t="e">
        <f t="shared" ref="G19" si="13">E19/F19</f>
        <v>#DIV/0!</v>
      </c>
      <c r="H19" s="32" t="s">
        <v>4</v>
      </c>
      <c r="I19" s="23">
        <v>9592</v>
      </c>
      <c r="J19" s="49">
        <f>+I19+I20</f>
        <v>18425</v>
      </c>
      <c r="K19" s="45">
        <v>16</v>
      </c>
      <c r="L19" s="47">
        <f t="shared" ref="L19" si="14">J19/K19</f>
        <v>1151.5625</v>
      </c>
      <c r="M19" s="43" t="e">
        <f>G19/L19</f>
        <v>#DIV/0!</v>
      </c>
      <c r="N19" s="32" t="s">
        <v>4</v>
      </c>
      <c r="O19" s="23">
        <v>3280</v>
      </c>
      <c r="P19" s="49">
        <f>+O19+O20</f>
        <v>6809</v>
      </c>
      <c r="Q19" s="45">
        <v>0</v>
      </c>
      <c r="R19" s="47" t="e">
        <f t="shared" ref="R19" si="15">P19/Q19</f>
        <v>#DIV/0!</v>
      </c>
      <c r="S19" s="43" t="e">
        <f t="shared" ref="S19" si="16">L19/R19</f>
        <v>#DIV/0!</v>
      </c>
    </row>
    <row r="20" spans="2:19" s="11" customFormat="1" ht="15.75" customHeight="1" thickBot="1" x14ac:dyDescent="0.25">
      <c r="B20" s="7"/>
      <c r="C20" s="6" t="s">
        <v>5</v>
      </c>
      <c r="D20" s="20"/>
      <c r="E20" s="53"/>
      <c r="F20" s="55"/>
      <c r="G20" s="57"/>
      <c r="H20" s="33" t="s">
        <v>5</v>
      </c>
      <c r="I20" s="25">
        <v>8833</v>
      </c>
      <c r="J20" s="50"/>
      <c r="K20" s="46"/>
      <c r="L20" s="48"/>
      <c r="M20" s="44"/>
      <c r="N20" s="33" t="s">
        <v>5</v>
      </c>
      <c r="O20" s="25">
        <v>3529</v>
      </c>
      <c r="P20" s="50"/>
      <c r="Q20" s="46"/>
      <c r="R20" s="48"/>
      <c r="S20" s="44"/>
    </row>
    <row r="21" spans="2:19" s="11" customFormat="1" x14ac:dyDescent="0.2">
      <c r="B21" s="10" t="s">
        <v>18</v>
      </c>
      <c r="C21" s="1" t="s">
        <v>4</v>
      </c>
      <c r="D21" s="18"/>
      <c r="E21" s="52">
        <f>+D21+D22</f>
        <v>0</v>
      </c>
      <c r="F21" s="54"/>
      <c r="G21" s="56" t="e">
        <f t="shared" ref="G21" si="17">E21/F21</f>
        <v>#DIV/0!</v>
      </c>
      <c r="H21" s="32" t="s">
        <v>4</v>
      </c>
      <c r="I21" s="23">
        <v>11591</v>
      </c>
      <c r="J21" s="49">
        <f>+I21+I22</f>
        <v>21267</v>
      </c>
      <c r="K21" s="45">
        <v>155</v>
      </c>
      <c r="L21" s="47">
        <f t="shared" ref="L21" si="18">J21/K21</f>
        <v>137.20645161290324</v>
      </c>
      <c r="M21" s="43" t="e">
        <f>G21/L21</f>
        <v>#DIV/0!</v>
      </c>
      <c r="N21" s="32" t="s">
        <v>4</v>
      </c>
      <c r="O21" s="23">
        <v>8073</v>
      </c>
      <c r="P21" s="49">
        <f>+O21+O22</f>
        <v>14781</v>
      </c>
      <c r="Q21" s="45">
        <v>0</v>
      </c>
      <c r="R21" s="47" t="e">
        <f t="shared" ref="R21" si="19">P21/Q21</f>
        <v>#DIV/0!</v>
      </c>
      <c r="S21" s="43" t="e">
        <f t="shared" ref="S21" si="20">L21/R21</f>
        <v>#DIV/0!</v>
      </c>
    </row>
    <row r="22" spans="2:19" s="11" customFormat="1" ht="15.75" customHeight="1" thickBot="1" x14ac:dyDescent="0.25">
      <c r="B22" s="7"/>
      <c r="C22" s="6" t="s">
        <v>5</v>
      </c>
      <c r="D22" s="20"/>
      <c r="E22" s="53"/>
      <c r="F22" s="55"/>
      <c r="G22" s="57"/>
      <c r="H22" s="33" t="s">
        <v>5</v>
      </c>
      <c r="I22" s="25">
        <v>9676</v>
      </c>
      <c r="J22" s="50"/>
      <c r="K22" s="46"/>
      <c r="L22" s="48"/>
      <c r="M22" s="44"/>
      <c r="N22" s="33" t="s">
        <v>5</v>
      </c>
      <c r="O22" s="25">
        <v>6708</v>
      </c>
      <c r="P22" s="50"/>
      <c r="Q22" s="46"/>
      <c r="R22" s="48"/>
      <c r="S22" s="44"/>
    </row>
    <row r="23" spans="2:19" s="11" customFormat="1" x14ac:dyDescent="0.2">
      <c r="B23" s="10" t="s">
        <v>19</v>
      </c>
      <c r="C23" s="1" t="s">
        <v>4</v>
      </c>
      <c r="D23" s="18"/>
      <c r="E23" s="52">
        <f>+D23+D24</f>
        <v>0</v>
      </c>
      <c r="F23" s="54"/>
      <c r="G23" s="56" t="e">
        <f t="shared" ref="G23" si="21">E23/F23</f>
        <v>#DIV/0!</v>
      </c>
      <c r="H23" s="32" t="s">
        <v>4</v>
      </c>
      <c r="I23" s="23">
        <v>10851</v>
      </c>
      <c r="J23" s="49">
        <f>+I23+I24</f>
        <v>19817</v>
      </c>
      <c r="K23" s="45">
        <v>326</v>
      </c>
      <c r="L23" s="47">
        <f t="shared" ref="L23" si="22">J23/K23</f>
        <v>60.788343558282207</v>
      </c>
      <c r="M23" s="43" t="e">
        <f>G23/L23</f>
        <v>#DIV/0!</v>
      </c>
      <c r="N23" s="32" t="s">
        <v>4</v>
      </c>
      <c r="O23" s="23">
        <v>5348</v>
      </c>
      <c r="P23" s="49">
        <f>+O23+O24</f>
        <v>11736</v>
      </c>
      <c r="Q23" s="45">
        <v>0</v>
      </c>
      <c r="R23" s="47" t="e">
        <f t="shared" ref="R23" si="23">P23/Q23</f>
        <v>#DIV/0!</v>
      </c>
      <c r="S23" s="43" t="e">
        <f t="shared" ref="S23" si="24">L23/R23</f>
        <v>#DIV/0!</v>
      </c>
    </row>
    <row r="24" spans="2:19" s="11" customFormat="1" ht="15.75" customHeight="1" thickBot="1" x14ac:dyDescent="0.25">
      <c r="B24" s="7"/>
      <c r="C24" s="6" t="s">
        <v>5</v>
      </c>
      <c r="D24" s="20"/>
      <c r="E24" s="53"/>
      <c r="F24" s="55"/>
      <c r="G24" s="57"/>
      <c r="H24" s="33" t="s">
        <v>5</v>
      </c>
      <c r="I24" s="25">
        <v>8966</v>
      </c>
      <c r="J24" s="50"/>
      <c r="K24" s="46"/>
      <c r="L24" s="48"/>
      <c r="M24" s="44"/>
      <c r="N24" s="33" t="s">
        <v>5</v>
      </c>
      <c r="O24" s="25">
        <v>6388</v>
      </c>
      <c r="P24" s="50"/>
      <c r="Q24" s="46"/>
      <c r="R24" s="48"/>
      <c r="S24" s="44"/>
    </row>
    <row r="25" spans="2:19" s="11" customFormat="1" x14ac:dyDescent="0.2">
      <c r="B25" s="10" t="s">
        <v>7</v>
      </c>
      <c r="C25" s="1" t="s">
        <v>4</v>
      </c>
      <c r="D25" s="18"/>
      <c r="E25" s="52">
        <f>+D25+D26</f>
        <v>0</v>
      </c>
      <c r="F25" s="54"/>
      <c r="G25" s="56" t="e">
        <f t="shared" ref="G25" si="25">E25/F25</f>
        <v>#DIV/0!</v>
      </c>
      <c r="H25" s="32" t="s">
        <v>4</v>
      </c>
      <c r="I25" s="23">
        <v>9423</v>
      </c>
      <c r="J25" s="49">
        <f>+I25+I26</f>
        <v>16139</v>
      </c>
      <c r="K25" s="45">
        <v>212</v>
      </c>
      <c r="L25" s="47">
        <f t="shared" ref="L25" si="26">J25/K25</f>
        <v>76.127358490566039</v>
      </c>
      <c r="M25" s="43" t="e">
        <f>G25/L25</f>
        <v>#DIV/0!</v>
      </c>
      <c r="N25" s="32" t="s">
        <v>4</v>
      </c>
      <c r="O25" s="23">
        <v>5484</v>
      </c>
      <c r="P25" s="49">
        <f>+O25+O26</f>
        <v>11205</v>
      </c>
      <c r="Q25" s="45">
        <v>0</v>
      </c>
      <c r="R25" s="47" t="e">
        <f t="shared" ref="R25" si="27">P25/Q25</f>
        <v>#DIV/0!</v>
      </c>
      <c r="S25" s="43" t="e">
        <f t="shared" ref="S25" si="28">L25/R25</f>
        <v>#DIV/0!</v>
      </c>
    </row>
    <row r="26" spans="2:19" s="11" customFormat="1" ht="15.75" customHeight="1" thickBot="1" x14ac:dyDescent="0.25">
      <c r="B26" s="7"/>
      <c r="C26" s="6" t="s">
        <v>5</v>
      </c>
      <c r="D26" s="20"/>
      <c r="E26" s="53"/>
      <c r="F26" s="55"/>
      <c r="G26" s="57"/>
      <c r="H26" s="33" t="s">
        <v>5</v>
      </c>
      <c r="I26" s="25">
        <v>6716</v>
      </c>
      <c r="J26" s="50"/>
      <c r="K26" s="46"/>
      <c r="L26" s="48"/>
      <c r="M26" s="44"/>
      <c r="N26" s="33" t="s">
        <v>5</v>
      </c>
      <c r="O26" s="25">
        <v>5721</v>
      </c>
      <c r="P26" s="50"/>
      <c r="Q26" s="46"/>
      <c r="R26" s="48"/>
      <c r="S26" s="44"/>
    </row>
    <row r="27" spans="2:19" s="11" customFormat="1" x14ac:dyDescent="0.2">
      <c r="B27" s="10" t="s">
        <v>8</v>
      </c>
      <c r="C27" s="1" t="s">
        <v>4</v>
      </c>
      <c r="D27" s="18"/>
      <c r="E27" s="52">
        <f>+D27+D28</f>
        <v>0</v>
      </c>
      <c r="F27" s="54"/>
      <c r="G27" s="56" t="e">
        <f t="shared" ref="G27" si="29">E27/F27</f>
        <v>#DIV/0!</v>
      </c>
      <c r="H27" s="32" t="s">
        <v>4</v>
      </c>
      <c r="I27" s="23">
        <v>9383</v>
      </c>
      <c r="J27" s="49">
        <f>+I27+I28</f>
        <v>17359</v>
      </c>
      <c r="K27" s="45">
        <v>153</v>
      </c>
      <c r="L27" s="47">
        <f t="shared" ref="L27" si="30">J27/K27</f>
        <v>113.45751633986929</v>
      </c>
      <c r="M27" s="43" t="e">
        <f t="shared" ref="M27" si="31">G27/L27</f>
        <v>#DIV/0!</v>
      </c>
      <c r="N27" s="32" t="s">
        <v>4</v>
      </c>
      <c r="O27" s="23">
        <v>4581</v>
      </c>
      <c r="P27" s="49">
        <f>+O27+O28</f>
        <v>9710</v>
      </c>
      <c r="Q27" s="45">
        <v>0</v>
      </c>
      <c r="R27" s="47" t="e">
        <f t="shared" ref="R27" si="32">P27/Q27</f>
        <v>#DIV/0!</v>
      </c>
      <c r="S27" s="43" t="e">
        <f t="shared" ref="S27" si="33">L27/R27</f>
        <v>#DIV/0!</v>
      </c>
    </row>
    <row r="28" spans="2:19" s="11" customFormat="1" ht="15.75" customHeight="1" thickBot="1" x14ac:dyDescent="0.25">
      <c r="B28" s="7"/>
      <c r="C28" s="6" t="s">
        <v>5</v>
      </c>
      <c r="D28" s="20"/>
      <c r="E28" s="53"/>
      <c r="F28" s="55"/>
      <c r="G28" s="57"/>
      <c r="H28" s="33" t="s">
        <v>5</v>
      </c>
      <c r="I28" s="25">
        <v>7976</v>
      </c>
      <c r="J28" s="50"/>
      <c r="K28" s="46"/>
      <c r="L28" s="48"/>
      <c r="M28" s="44"/>
      <c r="N28" s="33" t="s">
        <v>5</v>
      </c>
      <c r="O28" s="25">
        <v>5129</v>
      </c>
      <c r="P28" s="50"/>
      <c r="Q28" s="46"/>
      <c r="R28" s="48"/>
      <c r="S28" s="44"/>
    </row>
    <row r="29" spans="2:19" s="11" customFormat="1" x14ac:dyDescent="0.2">
      <c r="B29" s="10" t="s">
        <v>9</v>
      </c>
      <c r="C29" s="1" t="s">
        <v>4</v>
      </c>
      <c r="D29" s="18"/>
      <c r="E29" s="52">
        <f>+D29+D30</f>
        <v>0</v>
      </c>
      <c r="F29" s="54"/>
      <c r="G29" s="56" t="e">
        <f t="shared" ref="G29" si="34">E29/F29</f>
        <v>#DIV/0!</v>
      </c>
      <c r="H29" s="32" t="s">
        <v>4</v>
      </c>
      <c r="I29" s="23">
        <v>10649</v>
      </c>
      <c r="J29" s="49">
        <f>+I29+I30</f>
        <v>20101</v>
      </c>
      <c r="K29" s="45">
        <v>104</v>
      </c>
      <c r="L29" s="47">
        <f t="shared" ref="L29" si="35">J29/K29</f>
        <v>193.27884615384616</v>
      </c>
      <c r="M29" s="43" t="e">
        <f t="shared" ref="M29" si="36">G29/L29</f>
        <v>#DIV/0!</v>
      </c>
      <c r="N29" s="32" t="s">
        <v>4</v>
      </c>
      <c r="O29" s="23">
        <v>4205</v>
      </c>
      <c r="P29" s="49">
        <f>+O29+O30</f>
        <v>8881</v>
      </c>
      <c r="Q29" s="45">
        <v>0</v>
      </c>
      <c r="R29" s="47" t="e">
        <f t="shared" ref="R29" si="37">P29/Q29</f>
        <v>#DIV/0!</v>
      </c>
      <c r="S29" s="43" t="e">
        <f t="shared" ref="S29" si="38">L29/R29</f>
        <v>#DIV/0!</v>
      </c>
    </row>
    <row r="30" spans="2:19" s="11" customFormat="1" ht="15.75" customHeight="1" thickBot="1" x14ac:dyDescent="0.25">
      <c r="B30" s="7"/>
      <c r="C30" s="6" t="s">
        <v>5</v>
      </c>
      <c r="D30" s="20"/>
      <c r="E30" s="53"/>
      <c r="F30" s="55"/>
      <c r="G30" s="57"/>
      <c r="H30" s="33" t="s">
        <v>5</v>
      </c>
      <c r="I30" s="25">
        <v>9452</v>
      </c>
      <c r="J30" s="50"/>
      <c r="K30" s="46"/>
      <c r="L30" s="48"/>
      <c r="M30" s="44"/>
      <c r="N30" s="33" t="s">
        <v>5</v>
      </c>
      <c r="O30" s="25">
        <v>4676</v>
      </c>
      <c r="P30" s="50"/>
      <c r="Q30" s="46"/>
      <c r="R30" s="48"/>
      <c r="S30" s="44"/>
    </row>
    <row r="31" spans="2:19" x14ac:dyDescent="0.2">
      <c r="B31" s="10" t="s">
        <v>10</v>
      </c>
      <c r="C31" s="1" t="s">
        <v>4</v>
      </c>
      <c r="D31" s="18"/>
      <c r="E31" s="52">
        <f>+D31+D32</f>
        <v>0</v>
      </c>
      <c r="F31" s="54"/>
      <c r="G31" s="56" t="e">
        <f t="shared" ref="G31" si="39">E31/F31</f>
        <v>#DIV/0!</v>
      </c>
      <c r="H31" s="32" t="s">
        <v>4</v>
      </c>
      <c r="I31" s="23">
        <v>6527</v>
      </c>
      <c r="J31" s="49">
        <f>+I31+I32</f>
        <v>11276</v>
      </c>
      <c r="K31" s="45">
        <v>46</v>
      </c>
      <c r="L31" s="47">
        <f t="shared" ref="L31" si="40">J31/K31</f>
        <v>245.13043478260869</v>
      </c>
      <c r="M31" s="43" t="e">
        <f t="shared" ref="M31" si="41">G31/L31</f>
        <v>#DIV/0!</v>
      </c>
      <c r="N31" s="32" t="s">
        <v>4</v>
      </c>
      <c r="O31" s="23">
        <v>3202</v>
      </c>
      <c r="P31" s="49">
        <f>+O31+O32</f>
        <v>6172</v>
      </c>
      <c r="Q31" s="45">
        <v>0</v>
      </c>
      <c r="R31" s="47" t="e">
        <f t="shared" ref="R31" si="42">P31/Q31</f>
        <v>#DIV/0!</v>
      </c>
      <c r="S31" s="43" t="e">
        <f t="shared" ref="S31" si="43">L31/R31</f>
        <v>#DIV/0!</v>
      </c>
    </row>
    <row r="32" spans="2:19" ht="15.75" customHeight="1" thickBot="1" x14ac:dyDescent="0.25">
      <c r="B32" s="7"/>
      <c r="C32" s="6" t="s">
        <v>5</v>
      </c>
      <c r="D32" s="20"/>
      <c r="E32" s="53"/>
      <c r="F32" s="55"/>
      <c r="G32" s="57"/>
      <c r="H32" s="33" t="s">
        <v>5</v>
      </c>
      <c r="I32" s="25">
        <v>4749</v>
      </c>
      <c r="J32" s="50"/>
      <c r="K32" s="46"/>
      <c r="L32" s="48"/>
      <c r="M32" s="44"/>
      <c r="N32" s="33" t="s">
        <v>5</v>
      </c>
      <c r="O32" s="25">
        <v>2970</v>
      </c>
      <c r="P32" s="50"/>
      <c r="Q32" s="46"/>
      <c r="R32" s="48"/>
      <c r="S32" s="44"/>
    </row>
    <row r="33" spans="2:19" ht="13.2" thickBot="1" x14ac:dyDescent="0.25">
      <c r="B33" s="2" t="s">
        <v>3</v>
      </c>
      <c r="C33" s="13"/>
      <c r="D33" s="14">
        <f>SUM(D9:D32)</f>
        <v>18469</v>
      </c>
      <c r="E33" s="14">
        <f>SUM(E9:E32)</f>
        <v>18469</v>
      </c>
      <c r="F33" s="14">
        <f>SUM(F9:F32)</f>
        <v>37</v>
      </c>
      <c r="G33" s="22">
        <f>E33/F33</f>
        <v>499.16216216216219</v>
      </c>
      <c r="H33" s="34"/>
      <c r="I33" s="26">
        <f>SUM(I9:I32)</f>
        <v>152564</v>
      </c>
      <c r="J33" s="26">
        <f>SUM(J9:J32)</f>
        <v>152564</v>
      </c>
      <c r="K33" s="26">
        <f>SUM(K9:K32)</f>
        <v>1012</v>
      </c>
      <c r="L33" s="35">
        <f>J33/K33</f>
        <v>150.75494071146244</v>
      </c>
      <c r="M33" s="28">
        <f>F33/L33</f>
        <v>0.24543142550011801</v>
      </c>
      <c r="N33" s="34"/>
      <c r="O33" s="26">
        <f>SUM(O9:O32)</f>
        <v>132943</v>
      </c>
      <c r="P33" s="26">
        <f>SUM(P9:P32)</f>
        <v>132943</v>
      </c>
      <c r="Q33" s="26">
        <f>SUM(Q9:Q32)</f>
        <v>152</v>
      </c>
      <c r="R33" s="35">
        <f>P33/Q33</f>
        <v>874.625</v>
      </c>
      <c r="S33" s="28">
        <f>L33/R33</f>
        <v>0.17236523162665421</v>
      </c>
    </row>
    <row r="34" spans="2:19" x14ac:dyDescent="0.2">
      <c r="B34" s="51" t="s">
        <v>1</v>
      </c>
      <c r="C34" s="51"/>
      <c r="D34" s="51"/>
      <c r="E34" s="51"/>
      <c r="F34" s="51"/>
      <c r="G34" s="51"/>
      <c r="H34" s="51"/>
      <c r="I34" s="51"/>
      <c r="J34" s="9"/>
    </row>
    <row r="35" spans="2:19" x14ac:dyDescent="0.2">
      <c r="B35" s="11" t="s">
        <v>24</v>
      </c>
      <c r="H35" s="11"/>
      <c r="I35" s="11"/>
      <c r="J35" s="11"/>
      <c r="K35" s="8"/>
    </row>
    <row r="36" spans="2:19" x14ac:dyDescent="0.2">
      <c r="B36" s="11" t="s">
        <v>25</v>
      </c>
      <c r="H36" s="11"/>
      <c r="I36" s="11"/>
      <c r="J36" s="11"/>
      <c r="K36" s="8"/>
    </row>
  </sheetData>
  <mergeCells count="133">
    <mergeCell ref="M9:M10"/>
    <mergeCell ref="M11:M12"/>
    <mergeCell ref="M13:M14"/>
    <mergeCell ref="M15:M16"/>
    <mergeCell ref="M17:M18"/>
    <mergeCell ref="M19:M20"/>
    <mergeCell ref="M21:M22"/>
    <mergeCell ref="M23:M24"/>
    <mergeCell ref="M25:M26"/>
    <mergeCell ref="M27:M28"/>
    <mergeCell ref="M29:M30"/>
    <mergeCell ref="M31:M32"/>
    <mergeCell ref="E29:E30"/>
    <mergeCell ref="F29:F30"/>
    <mergeCell ref="G29:G30"/>
    <mergeCell ref="E31:E32"/>
    <mergeCell ref="F31:F32"/>
    <mergeCell ref="G31:G32"/>
    <mergeCell ref="L31:L32"/>
    <mergeCell ref="L27:L28"/>
    <mergeCell ref="L29:L30"/>
    <mergeCell ref="E25:E26"/>
    <mergeCell ref="F25:F26"/>
    <mergeCell ref="G25:G26"/>
    <mergeCell ref="E27:E28"/>
    <mergeCell ref="F27:F28"/>
    <mergeCell ref="G27:G28"/>
    <mergeCell ref="E21:E22"/>
    <mergeCell ref="F21:F22"/>
    <mergeCell ref="G21:G22"/>
    <mergeCell ref="E23:E24"/>
    <mergeCell ref="F23:F24"/>
    <mergeCell ref="G23:G24"/>
    <mergeCell ref="L9:L10"/>
    <mergeCell ref="L11:L12"/>
    <mergeCell ref="L13:L14"/>
    <mergeCell ref="L15:L16"/>
    <mergeCell ref="L17:L18"/>
    <mergeCell ref="J21:J22"/>
    <mergeCell ref="K21:K22"/>
    <mergeCell ref="L21:L22"/>
    <mergeCell ref="L23:L24"/>
    <mergeCell ref="E11:E12"/>
    <mergeCell ref="F11:F12"/>
    <mergeCell ref="G11:G12"/>
    <mergeCell ref="P23:P24"/>
    <mergeCell ref="Q23:Q24"/>
    <mergeCell ref="R23:R24"/>
    <mergeCell ref="R17:R18"/>
    <mergeCell ref="R19:R20"/>
    <mergeCell ref="P21:P22"/>
    <mergeCell ref="Q21:Q22"/>
    <mergeCell ref="R21:R22"/>
    <mergeCell ref="E17:E18"/>
    <mergeCell ref="F17:F18"/>
    <mergeCell ref="G17:G18"/>
    <mergeCell ref="E19:E20"/>
    <mergeCell ref="F19:F20"/>
    <mergeCell ref="G19:G20"/>
    <mergeCell ref="E13:E14"/>
    <mergeCell ref="F13:F14"/>
    <mergeCell ref="G13:G14"/>
    <mergeCell ref="E15:E16"/>
    <mergeCell ref="F15:F16"/>
    <mergeCell ref="G15:G16"/>
    <mergeCell ref="P13:P14"/>
    <mergeCell ref="B34:I34"/>
    <mergeCell ref="K9:K10"/>
    <mergeCell ref="K11:K12"/>
    <mergeCell ref="K13:K14"/>
    <mergeCell ref="K15:K16"/>
    <mergeCell ref="K17:K18"/>
    <mergeCell ref="J31:J32"/>
    <mergeCell ref="K31:K32"/>
    <mergeCell ref="J9:J10"/>
    <mergeCell ref="J11:J12"/>
    <mergeCell ref="J13:J14"/>
    <mergeCell ref="J15:J16"/>
    <mergeCell ref="J17:J18"/>
    <mergeCell ref="J27:J28"/>
    <mergeCell ref="K27:K28"/>
    <mergeCell ref="J29:J30"/>
    <mergeCell ref="K29:K30"/>
    <mergeCell ref="J23:J24"/>
    <mergeCell ref="K23:K24"/>
    <mergeCell ref="J25:J26"/>
    <mergeCell ref="K25:K26"/>
    <mergeCell ref="E9:E10"/>
    <mergeCell ref="F9:F10"/>
    <mergeCell ref="G9:G10"/>
    <mergeCell ref="L25:L26"/>
    <mergeCell ref="J19:J20"/>
    <mergeCell ref="K19:K20"/>
    <mergeCell ref="L19:L20"/>
    <mergeCell ref="P17:P18"/>
    <mergeCell ref="Q17:Q18"/>
    <mergeCell ref="P19:P20"/>
    <mergeCell ref="Q19:Q20"/>
    <mergeCell ref="P25:P26"/>
    <mergeCell ref="Q25:Q26"/>
    <mergeCell ref="R25:R26"/>
    <mergeCell ref="P27:P28"/>
    <mergeCell ref="Q27:Q28"/>
    <mergeCell ref="R27:R28"/>
    <mergeCell ref="P29:P30"/>
    <mergeCell ref="Q29:Q30"/>
    <mergeCell ref="R29:R30"/>
    <mergeCell ref="P31:P32"/>
    <mergeCell ref="Q31:Q32"/>
    <mergeCell ref="R31:R32"/>
    <mergeCell ref="Q13:Q14"/>
    <mergeCell ref="R13:R14"/>
    <mergeCell ref="P15:P16"/>
    <mergeCell ref="Q15:Q16"/>
    <mergeCell ref="R15:R16"/>
    <mergeCell ref="P9:P10"/>
    <mergeCell ref="Q9:Q10"/>
    <mergeCell ref="R9:R10"/>
    <mergeCell ref="P11:P12"/>
    <mergeCell ref="Q11:Q12"/>
    <mergeCell ref="R11:R12"/>
    <mergeCell ref="S27:S28"/>
    <mergeCell ref="S29:S30"/>
    <mergeCell ref="S31:S32"/>
    <mergeCell ref="S17:S18"/>
    <mergeCell ref="S19:S20"/>
    <mergeCell ref="S21:S22"/>
    <mergeCell ref="S23:S24"/>
    <mergeCell ref="S25:S26"/>
    <mergeCell ref="S9:S10"/>
    <mergeCell ref="S11:S12"/>
    <mergeCell ref="S13:S14"/>
    <mergeCell ref="S15:S16"/>
  </mergeCells>
  <pageMargins left="0.25" right="0.25" top="0.75" bottom="0.75" header="0.3" footer="0.3"/>
  <pageSetup paperSize="9" scale="6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5AE9A71B-3ED5-46E0-AFEB-D587145D646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S9:S33</xm:sqref>
        </x14:conditionalFormatting>
        <x14:conditionalFormatting xmlns:xm="http://schemas.microsoft.com/office/excel/2006/main">
          <x14:cfRule type="iconSet" priority="1" id="{7E6B0F1B-968C-43F1-BADB-2878E214A6B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M9:M33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ELEKTRIKA</vt:lpstr>
      <vt:lpstr>ELEKTRIKA!Področje_tiskanja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Alenka</dc:creator>
  <cp:lastModifiedBy>MasaCibej</cp:lastModifiedBy>
  <cp:lastPrinted>2020-04-23T11:12:06Z</cp:lastPrinted>
  <dcterms:created xsi:type="dcterms:W3CDTF">2018-09-28T08:09:58Z</dcterms:created>
  <dcterms:modified xsi:type="dcterms:W3CDTF">2022-09-29T09:03:29Z</dcterms:modified>
</cp:coreProperties>
</file>